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90" activeTab="0"/>
  </bookViews>
  <sheets>
    <sheet name="Calcul" sheetId="1" r:id="rId1"/>
    <sheet name="Valeurs_Forfaitaires" sheetId="2" r:id="rId2"/>
  </sheets>
  <definedNames>
    <definedName name="_xlnm.Print_Area" localSheetId="0">'Calcul'!$A$1:$K$40</definedName>
  </definedNames>
  <calcPr fullCalcOnLoad="1"/>
</workbook>
</file>

<file path=xl/sharedStrings.xml><?xml version="1.0" encoding="utf-8"?>
<sst xmlns="http://schemas.openxmlformats.org/spreadsheetml/2006/main" count="84" uniqueCount="46">
  <si>
    <t>CALCUL DE LA TAXE D’AMENAGEMENT (TA)
ET DE LA REDEVANCE D’ARCHEOLOGIE PREVENTIVE (RAP)</t>
  </si>
  <si>
    <t>1. VOTRE PROJET (1)</t>
  </si>
  <si>
    <t xml:space="preserve"> (!)</t>
  </si>
  <si>
    <r>
      <rPr>
        <sz val="10"/>
        <rFont val="Arial"/>
        <family val="2"/>
      </rPr>
      <t xml:space="preserve">Surface taxable créée des locaux clos et couverts à usage de stationnement </t>
    </r>
    <r>
      <rPr>
        <b/>
        <sz val="10"/>
        <rFont val="Arial"/>
        <family val="2"/>
      </rPr>
      <t>(en m²)</t>
    </r>
  </si>
  <si>
    <r>
      <rPr>
        <sz val="10"/>
        <rFont val="Arial"/>
        <family val="2"/>
      </rPr>
      <t xml:space="preserve">En cas d’extension de l’habitation principale, création d’un bâtiment annexe à cette habitation ou d’un garage clos et couvert : surface </t>
    </r>
    <r>
      <rPr>
        <u val="single"/>
        <sz val="10"/>
        <rFont val="Arial"/>
        <family val="2"/>
      </rPr>
      <t>existante et conservée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(en m²)</t>
    </r>
  </si>
  <si>
    <r>
      <rPr>
        <sz val="10"/>
        <rFont val="Arial"/>
        <family val="2"/>
      </rPr>
      <t xml:space="preserve">Places de stationnement extérieures créées </t>
    </r>
    <r>
      <rPr>
        <b/>
        <sz val="10"/>
        <rFont val="Arial"/>
        <family val="2"/>
      </rPr>
      <t>(nombre d’unités)</t>
    </r>
  </si>
  <si>
    <r>
      <rPr>
        <sz val="10"/>
        <rFont val="Arial"/>
        <family val="2"/>
      </rPr>
      <t xml:space="preserve">Piscine : surface de bassin créée </t>
    </r>
    <r>
      <rPr>
        <b/>
        <sz val="10"/>
        <rFont val="Arial"/>
        <family val="2"/>
      </rPr>
      <t>(en m²)</t>
    </r>
  </si>
  <si>
    <r>
      <rPr>
        <sz val="8"/>
        <color indexed="8"/>
        <rFont val="Arial"/>
        <family val="2"/>
      </rPr>
      <t xml:space="preserve">(1) : Renseignements figurant sur la Déclaration des Eléments Nécessaires au Calcul des Impositions jointe à votre demande d’autorisation d’urbanisme
</t>
    </r>
    <r>
      <rPr>
        <b/>
        <i/>
        <sz val="8"/>
        <color indexed="10"/>
        <rFont val="Arial"/>
        <family val="2"/>
      </rPr>
      <t>(!)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 Saisie facultative – renseigner au moins une surface ou une place de stationnement pour pouvoir générer un calcul</t>
    </r>
  </si>
  <si>
    <t>2. TAUX ET VALEURS APPLICABLES A VOTRE PROJET</t>
  </si>
  <si>
    <t>Taux TA – part communale</t>
  </si>
  <si>
    <t xml:space="preserve"> (*)</t>
  </si>
  <si>
    <t>Taux TA – part départementale</t>
  </si>
  <si>
    <t>Taux RAP</t>
  </si>
  <si>
    <r>
      <rPr>
        <sz val="10"/>
        <rFont val="Arial"/>
        <family val="2"/>
      </rPr>
      <t xml:space="preserve">Valeur forfaitaire pour les constructions </t>
    </r>
    <r>
      <rPr>
        <b/>
        <sz val="10"/>
        <rFont val="Arial"/>
        <family val="2"/>
      </rPr>
      <t>(en €/m²)</t>
    </r>
  </si>
  <si>
    <t>Année</t>
  </si>
  <si>
    <t>Valeur</t>
  </si>
  <si>
    <r>
      <rPr>
        <sz val="10"/>
        <rFont val="Arial"/>
        <family val="2"/>
      </rPr>
      <t xml:space="preserve">Valeur forfaitaire TA pour les places de stationnement extérieures </t>
    </r>
    <r>
      <rPr>
        <b/>
        <sz val="10"/>
        <rFont val="Arial"/>
        <family val="2"/>
      </rPr>
      <t>(en €/emplacement)</t>
    </r>
  </si>
  <si>
    <r>
      <rPr>
        <sz val="10"/>
        <rFont val="Arial"/>
        <family val="2"/>
      </rPr>
      <t>Valeur forfaitaire RAP pour les places de stationnement extérieures</t>
    </r>
    <r>
      <rPr>
        <b/>
        <sz val="10"/>
        <rFont val="Arial"/>
        <family val="2"/>
      </rPr>
      <t xml:space="preserve"> (en €/emplacement)</t>
    </r>
  </si>
  <si>
    <r>
      <rPr>
        <sz val="10"/>
        <rFont val="Arial"/>
        <family val="2"/>
      </rPr>
      <t xml:space="preserve">Valeur forfaitaire pour les bassins de piscine </t>
    </r>
    <r>
      <rPr>
        <b/>
        <sz val="10"/>
        <rFont val="Arial"/>
        <family val="2"/>
      </rPr>
      <t>(en €/m²)</t>
    </r>
  </si>
  <si>
    <r>
      <rPr>
        <b/>
        <sz val="8"/>
        <color indexed="10"/>
        <rFont val="Arial"/>
        <family val="2"/>
      </rPr>
      <t>(*)</t>
    </r>
    <r>
      <rPr>
        <sz val="8"/>
        <color indexed="10"/>
        <rFont val="Arial"/>
        <family val="2"/>
      </rPr>
      <t xml:space="preserve">  Saisie obligatoire</t>
    </r>
  </si>
  <si>
    <t>3. DETAIL DU CALCUL DE LA TAXE D’AMENAGEMENT (TA)</t>
  </si>
  <si>
    <t>Surface (en m²) ou nb places taxables</t>
  </si>
  <si>
    <t>Valeur
Forfaitaire</t>
  </si>
  <si>
    <t>Taux</t>
  </si>
  <si>
    <t>TOTAL</t>
  </si>
  <si>
    <r>
      <rPr>
        <sz val="10"/>
        <rFont val="Arial"/>
        <family val="2"/>
      </rPr>
      <t xml:space="preserve">Locaux à usage d’habitation et leurs annexes bénéficiant d’un abattement de 50 % sur la valeur forfaitaire </t>
    </r>
    <r>
      <rPr>
        <b/>
        <sz val="8"/>
        <rFont val="Arial"/>
        <family val="2"/>
      </rPr>
      <t>(100 premiers m², en prenant en compte la surface existante conservée)</t>
    </r>
  </si>
  <si>
    <t>x</t>
  </si>
  <si>
    <t>=</t>
  </si>
  <si>
    <r>
      <rPr>
        <sz val="10"/>
        <rFont val="Arial"/>
        <family val="2"/>
      </rPr>
      <t xml:space="preserve">Locaux à usage d’habitation et leurs annexes ne bénéficiant pas d’un abattement de 50 % sur la valeur forfaitaire </t>
    </r>
    <r>
      <rPr>
        <b/>
        <sz val="8"/>
        <rFont val="Arial"/>
        <family val="2"/>
      </rPr>
      <t>(au-delà des 100 premiers m²)</t>
    </r>
  </si>
  <si>
    <t xml:space="preserve">Places de stationnement extérieures </t>
  </si>
  <si>
    <t>Piscine</t>
  </si>
  <si>
    <t>TOTAL TAXE D’AMENAGEMENT</t>
  </si>
  <si>
    <t>dont part communale</t>
  </si>
  <si>
    <t>dont part départementale</t>
  </si>
  <si>
    <t>4. DETAIL DU  CALCUL DE LA REDEVANCE D’ARCHEOLOGIE PREVENTIVE (RAP)</t>
  </si>
  <si>
    <t>Places de stationnement extérieures</t>
  </si>
  <si>
    <t>TOTAL REDEVANCE D’ARCHEOLOGIE PREVENTIVE</t>
  </si>
  <si>
    <t>Vous pouvez enregistrer et imprimer ce formulaire</t>
  </si>
  <si>
    <t>Cliquer ici pour consulter l’article sur la taxe d’aménagement et la redevance d’archéologie préventive sur le portail internet du Bas-Rhin</t>
  </si>
  <si>
    <t>CALCUL DE LA TAXE D’AMENAGEMENT (TA)</t>
  </si>
  <si>
    <t>ET DE LA REDEVANCE D’ARCHEOLOGIE PREVENTIVE (RAP)</t>
  </si>
  <si>
    <t>Année de délivrance
de l’autorisation d’urbanisme</t>
  </si>
  <si>
    <t>Valeur forfaitaire
(euros/m²)</t>
  </si>
  <si>
    <t>Consulter les tableaux de taux applicables par commune (part communale) : autorisations délivrées en</t>
  </si>
  <si>
    <r>
      <t xml:space="preserve">Surface taxable totale créée de la ou des construction(s), hormis les surfaces de stationnement closes et couvertes </t>
    </r>
    <r>
      <rPr>
        <b/>
        <sz val="10"/>
        <rFont val="Arial"/>
        <family val="2"/>
      </rPr>
      <t>(en m²)</t>
    </r>
  </si>
  <si>
    <t>Tableau des valeurs forfaitaires applicables à votre projet (années 2012 à 2019)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</si>
</sst>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\ [$€-40C];[Red]\-#,##0\ [$€-40C]"/>
    <numFmt numFmtId="166" formatCode="#,##0\ [$€-40C];\-#,##0\ [$€-40C]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b/>
      <sz val="14"/>
      <color indexed="9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u val="single"/>
      <sz val="9.5"/>
      <color indexed="36"/>
      <name val="Arial"/>
      <family val="2"/>
    </font>
    <font>
      <u val="single"/>
      <sz val="9.5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8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31"/>
      </bottom>
    </border>
    <border>
      <left style="hair">
        <color indexed="8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22"/>
      </left>
      <right style="hair">
        <color indexed="22"/>
      </right>
      <top style="hair">
        <color indexed="8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8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8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22"/>
      </top>
      <bottom style="hair">
        <color indexed="8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8"/>
      </bottom>
    </border>
    <border>
      <left style="hair">
        <color indexed="22"/>
      </left>
      <right style="hair">
        <color indexed="8"/>
      </right>
      <top style="hair">
        <color indexed="8"/>
      </top>
      <bottom style="hair">
        <color indexed="22"/>
      </bottom>
    </border>
    <border>
      <left>
        <color indexed="63"/>
      </left>
      <right style="hair">
        <color indexed="8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31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31"/>
      </bottom>
    </border>
    <border>
      <left style="hair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8"/>
      </top>
      <bottom style="hair">
        <color indexed="22"/>
      </bottom>
    </border>
    <border>
      <left style="hair">
        <color indexed="22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8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22"/>
      </right>
      <top style="hair">
        <color indexed="22"/>
      </top>
      <bottom style="hair">
        <color indexed="8"/>
      </bottom>
    </border>
    <border>
      <left style="hair">
        <color indexed="22"/>
      </left>
      <right style="hair">
        <color indexed="8"/>
      </right>
      <top style="hair">
        <color indexed="22"/>
      </top>
      <bottom style="hair">
        <color indexed="8"/>
      </bottom>
    </border>
    <border>
      <left style="hair">
        <color indexed="8"/>
      </left>
      <right style="hair">
        <color indexed="22"/>
      </right>
      <top style="hair">
        <color indexed="8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0" fontId="19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4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horizontal="left" vertical="center"/>
    </xf>
    <xf numFmtId="0" fontId="13" fillId="2" borderId="3" xfId="0" applyFont="1" applyFill="1" applyBorder="1" applyAlignment="1" applyProtection="1">
      <alignment vertical="center" wrapText="1"/>
      <protection hidden="1"/>
    </xf>
    <xf numFmtId="0" fontId="0" fillId="2" borderId="0" xfId="0" applyFont="1" applyFill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0" fillId="5" borderId="5" xfId="0" applyNumberFormat="1" applyFont="1" applyFill="1" applyBorder="1" applyAlignment="1" applyProtection="1">
      <alignment horizontal="center" vertical="center"/>
      <protection/>
    </xf>
    <xf numFmtId="0" fontId="0" fillId="5" borderId="5" xfId="0" applyFont="1" applyFill="1" applyBorder="1" applyAlignment="1" applyProtection="1">
      <alignment horizontal="center" vertical="center"/>
      <protection/>
    </xf>
    <xf numFmtId="166" fontId="0" fillId="5" borderId="5" xfId="0" applyNumberFormat="1" applyFont="1" applyFill="1" applyBorder="1" applyAlignment="1" applyProtection="1">
      <alignment horizontal="center" vertical="center" wrapText="1"/>
      <protection/>
    </xf>
    <xf numFmtId="10" fontId="0" fillId="5" borderId="5" xfId="0" applyNumberFormat="1" applyFont="1" applyFill="1" applyBorder="1" applyAlignment="1" applyProtection="1">
      <alignment horizontal="center" vertical="center"/>
      <protection/>
    </xf>
    <xf numFmtId="0" fontId="4" fillId="6" borderId="6" xfId="0" applyFont="1" applyFill="1" applyBorder="1" applyAlignment="1" applyProtection="1">
      <alignment horizontal="center" vertical="center"/>
      <protection/>
    </xf>
    <xf numFmtId="0" fontId="16" fillId="2" borderId="7" xfId="0" applyFont="1" applyFill="1" applyBorder="1" applyAlignment="1" applyProtection="1">
      <alignment horizontal="left" vertical="center" wrapText="1"/>
      <protection/>
    </xf>
    <xf numFmtId="0" fontId="16" fillId="2" borderId="8" xfId="0" applyFont="1" applyFill="1" applyBorder="1" applyAlignment="1" applyProtection="1">
      <alignment horizontal="left" vertical="center" wrapText="1"/>
      <protection/>
    </xf>
    <xf numFmtId="0" fontId="16" fillId="2" borderId="8" xfId="0" applyFont="1" applyFill="1" applyBorder="1" applyAlignment="1" applyProtection="1">
      <alignment horizontal="left" vertical="center"/>
      <protection/>
    </xf>
    <xf numFmtId="0" fontId="16" fillId="2" borderId="9" xfId="0" applyFont="1" applyFill="1" applyBorder="1" applyAlignment="1" applyProtection="1">
      <alignment horizontal="left" vertical="center" wrapText="1"/>
      <protection/>
    </xf>
    <xf numFmtId="0" fontId="16" fillId="2" borderId="10" xfId="0" applyFont="1" applyFill="1" applyBorder="1" applyAlignment="1" applyProtection="1">
      <alignment horizontal="left" vertical="center" wrapText="1"/>
      <protection/>
    </xf>
    <xf numFmtId="0" fontId="16" fillId="2" borderId="10" xfId="0" applyFont="1" applyFill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13" fillId="2" borderId="13" xfId="0" applyFont="1" applyFill="1" applyBorder="1" applyAlignment="1" applyProtection="1">
      <alignment vertical="center" wrapText="1"/>
      <protection/>
    </xf>
    <xf numFmtId="10" fontId="3" fillId="7" borderId="14" xfId="0" applyNumberFormat="1" applyFont="1" applyFill="1" applyBorder="1" applyAlignment="1" applyProtection="1">
      <alignment horizontal="center" vertical="center"/>
      <protection/>
    </xf>
    <xf numFmtId="10" fontId="3" fillId="7" borderId="5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164" fontId="0" fillId="3" borderId="14" xfId="0" applyNumberFormat="1" applyFont="1" applyFill="1" applyBorder="1" applyAlignment="1" applyProtection="1">
      <alignment horizontal="center" vertical="center"/>
      <protection/>
    </xf>
    <xf numFmtId="1" fontId="5" fillId="8" borderId="5" xfId="0" applyNumberFormat="1" applyFont="1" applyFill="1" applyBorder="1" applyAlignment="1" applyProtection="1">
      <alignment horizontal="center" vertical="center"/>
      <protection locked="0"/>
    </xf>
    <xf numFmtId="1" fontId="20" fillId="0" borderId="9" xfId="0" applyNumberFormat="1" applyFont="1" applyBorder="1" applyAlignment="1" applyProtection="1">
      <alignment horizontal="center" vertical="center"/>
      <protection hidden="1"/>
    </xf>
    <xf numFmtId="164" fontId="20" fillId="0" borderId="15" xfId="0" applyNumberFormat="1" applyFont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left" vertical="center" wrapText="1"/>
      <protection/>
    </xf>
    <xf numFmtId="0" fontId="13" fillId="2" borderId="3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23" fillId="2" borderId="0" xfId="15" applyFill="1" applyAlignment="1" applyProtection="1">
      <alignment horizontal="center" vertical="center"/>
      <protection locked="0"/>
    </xf>
    <xf numFmtId="0" fontId="23" fillId="2" borderId="0" xfId="15" applyFill="1" applyAlignment="1" applyProtection="1">
      <alignment vertical="center"/>
      <protection locked="0"/>
    </xf>
    <xf numFmtId="0" fontId="23" fillId="2" borderId="0" xfId="15" applyFill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horizontal="center" vertical="center" wrapText="1"/>
      <protection/>
    </xf>
    <xf numFmtId="166" fontId="0" fillId="5" borderId="20" xfId="0" applyNumberFormat="1" applyFont="1" applyFill="1" applyBorder="1" applyAlignment="1" applyProtection="1">
      <alignment horizontal="center" vertical="center"/>
      <protection/>
    </xf>
    <xf numFmtId="0" fontId="4" fillId="6" borderId="1" xfId="0" applyFont="1" applyFill="1" applyBorder="1" applyAlignment="1" applyProtection="1">
      <alignment horizontal="left" vertical="center" wrapText="1"/>
      <protection/>
    </xf>
    <xf numFmtId="166" fontId="4" fillId="6" borderId="21" xfId="0" applyNumberFormat="1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left" vertical="center" wrapText="1"/>
      <protection/>
    </xf>
    <xf numFmtId="0" fontId="0" fillId="5" borderId="23" xfId="0" applyFont="1" applyFill="1" applyBorder="1" applyAlignment="1" applyProtection="1">
      <alignment horizontal="left" vertical="center" wrapText="1"/>
      <protection/>
    </xf>
    <xf numFmtId="0" fontId="15" fillId="0" borderId="24" xfId="0" applyFont="1" applyBorder="1" applyAlignment="1" applyProtection="1">
      <alignment horizontal="center" vertical="center"/>
      <protection/>
    </xf>
    <xf numFmtId="166" fontId="16" fillId="2" borderId="25" xfId="0" applyNumberFormat="1" applyFont="1" applyFill="1" applyBorder="1" applyAlignment="1" applyProtection="1">
      <alignment horizontal="center" vertical="center"/>
      <protection/>
    </xf>
    <xf numFmtId="166" fontId="16" fillId="2" borderId="26" xfId="0" applyNumberFormat="1" applyFont="1" applyFill="1" applyBorder="1" applyAlignment="1" applyProtection="1">
      <alignment horizontal="center" vertical="center"/>
      <protection/>
    </xf>
    <xf numFmtId="0" fontId="3" fillId="7" borderId="2" xfId="0" applyFont="1" applyFill="1" applyBorder="1" applyAlignment="1" applyProtection="1">
      <alignment horizontal="left" vertical="center" wrapText="1"/>
      <protection/>
    </xf>
    <xf numFmtId="0" fontId="4" fillId="6" borderId="27" xfId="0" applyFont="1" applyFill="1" applyBorder="1" applyAlignment="1" applyProtection="1">
      <alignment horizontal="left" vertical="center" wrapText="1"/>
      <protection/>
    </xf>
    <xf numFmtId="166" fontId="4" fillId="6" borderId="28" xfId="0" applyNumberFormat="1" applyFont="1" applyFill="1" applyBorder="1" applyAlignment="1" applyProtection="1">
      <alignment horizontal="center"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30" xfId="0" applyFont="1" applyFill="1" applyBorder="1" applyAlignment="1" applyProtection="1">
      <alignment horizontal="center" vertical="center"/>
      <protection/>
    </xf>
    <xf numFmtId="0" fontId="0" fillId="5" borderId="23" xfId="0" applyFont="1" applyFill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0" fillId="5" borderId="30" xfId="0" applyNumberFormat="1" applyFont="1" applyFill="1" applyBorder="1" applyAlignment="1" applyProtection="1">
      <alignment horizontal="center" vertical="center"/>
      <protection/>
    </xf>
    <xf numFmtId="0" fontId="0" fillId="5" borderId="16" xfId="0" applyNumberFormat="1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left" vertical="center" wrapText="1"/>
      <protection/>
    </xf>
    <xf numFmtId="0" fontId="15" fillId="0" borderId="33" xfId="0" applyFont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166" fontId="0" fillId="5" borderId="14" xfId="0" applyNumberFormat="1" applyFont="1" applyFill="1" applyBorder="1" applyAlignment="1" applyProtection="1">
      <alignment horizontal="center" vertical="center"/>
      <protection/>
    </xf>
    <xf numFmtId="10" fontId="0" fillId="5" borderId="14" xfId="0" applyNumberFormat="1" applyFont="1" applyFill="1" applyBorder="1" applyAlignment="1" applyProtection="1">
      <alignment horizontal="center" vertical="center"/>
      <protection/>
    </xf>
    <xf numFmtId="0" fontId="23" fillId="2" borderId="35" xfId="15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left" vertical="center" wrapText="1"/>
      <protection/>
    </xf>
    <xf numFmtId="0" fontId="0" fillId="2" borderId="37" xfId="0" applyFont="1" applyFill="1" applyBorder="1" applyAlignment="1" applyProtection="1">
      <alignment horizontal="left" vertical="center" wrapText="1"/>
      <protection/>
    </xf>
    <xf numFmtId="165" fontId="5" fillId="8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10" fontId="5" fillId="8" borderId="24" xfId="0" applyNumberFormat="1" applyFont="1" applyFill="1" applyBorder="1" applyAlignment="1" applyProtection="1">
      <alignment horizontal="center" vertical="center"/>
      <protection locked="0"/>
    </xf>
    <xf numFmtId="3" fontId="5" fillId="8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left" vertical="center"/>
      <protection/>
    </xf>
    <xf numFmtId="3" fontId="5" fillId="8" borderId="39" xfId="0" applyNumberFormat="1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3" fontId="5" fillId="8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18" fillId="7" borderId="41" xfId="0" applyFont="1" applyFill="1" applyBorder="1" applyAlignment="1" applyProtection="1">
      <alignment horizontal="center" vertical="center"/>
      <protection hidden="1"/>
    </xf>
    <xf numFmtId="0" fontId="18" fillId="7" borderId="15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-rhin.gouv.fr/Politiques-publiques/Amenagement-du-territoire-construction-logement/Fiscalite/Taxe-d-amenagement" TargetMode="External" /><Relationship Id="rId2" Type="http://schemas.openxmlformats.org/officeDocument/2006/relationships/hyperlink" Target="http://www.bas-rhin.gouv.fr/content/download/22143/158970/file/Tableau_des_taux_de_taxe_d_amenagement_et_exonerations_facultatives_applicables_part+communale_departement_du_Bas_Rhin_autorisations_2015.pdf" TargetMode="External" /><Relationship Id="rId3" Type="http://schemas.openxmlformats.org/officeDocument/2006/relationships/hyperlink" Target="http://www.bas-rhin.gouv.fr/content/download/22075/158527/file/Tableau_des_taux_de_taxe_d_amenagement_et_exonerations_facultatives_applicables_part+communale_departement_du_Bas_Rhin_autorisations_2017.pdf" TargetMode="External" /><Relationship Id="rId4" Type="http://schemas.openxmlformats.org/officeDocument/2006/relationships/hyperlink" Target="http://www.bas-rhin.gouv.fr/content/download/26082/181655/file/Tableau_des_taux_de_taxe_d_amenagement_et_exonerations_facultatives_applicables_part+communale_departement_du_Bas_Rhin_autorisations_2018.pdf" TargetMode="External" /><Relationship Id="rId5" Type="http://schemas.openxmlformats.org/officeDocument/2006/relationships/hyperlink" Target="http://www.bas-rhin.gouv.fr/content/download/26082/181655/file/Tableau_des_taux_de_taxe_d_amenagement_et_exonerations_facultatives_applicables_part+communale_departement_du_Bas_Rhin_autorisations_2019.pdf" TargetMode="External" /><Relationship Id="rId6" Type="http://schemas.openxmlformats.org/officeDocument/2006/relationships/hyperlink" Target="http://www.bas-rhin.gouv.fr/content/download/22144/158974/file/Tableau_des_taux_de_taxe_d_amenagement_et_exonerations_facultatives_applicables_part+communale_departement_du_Bas_Rhin_autorisations_2016.pdf" TargetMode="External" /><Relationship Id="rId7" Type="http://schemas.openxmlformats.org/officeDocument/2006/relationships/hyperlink" Target="http://www.bas-rhin.gouv.fr/content/download/22143/158970/file/Tableau_des_taux_de_taxe_d_amenagement_et_exonerations_facultatives_applicables_part+communale_departement_du_Bas_Rhin_autorisations_2015.pdf" TargetMode="External" /><Relationship Id="rId8" Type="http://schemas.openxmlformats.org/officeDocument/2006/relationships/hyperlink" Target="http://www.bas-rhin.gouv.fr/content/download/22075/158527/file/Tableau_des_taux_de_taxe_d_amenagement_et_exonerations_facultatives_applicables_part+communale_departement_du_Bas_Rhin_autorisations_2017.pdf" TargetMode="External" /><Relationship Id="rId9" Type="http://schemas.openxmlformats.org/officeDocument/2006/relationships/hyperlink" Target="http://www.bas-rhin.gouv.fr/content/download/26082/181655/file/Tableau_des_taux_de_taxe_d_amenagement_et_exonerations_facultatives_applicables_part+communale_departement_du_Bas_Rhin_autorisations_2018.pdf" TargetMode="External" /><Relationship Id="rId10" Type="http://schemas.openxmlformats.org/officeDocument/2006/relationships/hyperlink" Target="http://www.bas-rhin.gouv.fr/content/download/26082/181655/file/Tableau_des_taux_de_taxe_d_amenagement_et_exonerations_facultatives_applicables_part+communale_departement_du_Bas_Rhin_autorisations_2019.pdf" TargetMode="External" /><Relationship Id="rId11" Type="http://schemas.openxmlformats.org/officeDocument/2006/relationships/hyperlink" Target="http://www.bas-rhin.gouv.fr/content/download/22144/158974/file/Tableau_des_taux_de_taxe_d_amenagement_et_exonerations_facultatives_applicables_part+communale_departement_du_Bas_Rhin_autorisations_2016.pdf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zoomScale="95" zoomScaleNormal="95" workbookViewId="0" topLeftCell="A1">
      <pane ySplit="1" topLeftCell="BM2" activePane="bottomLeft" state="frozen"/>
      <selection pane="topLeft" activeCell="A1" sqref="A1"/>
      <selection pane="bottomLeft" activeCell="J4" sqref="J4:K4"/>
    </sheetView>
  </sheetViews>
  <sheetFormatPr defaultColWidth="11.421875" defaultRowHeight="12.75"/>
  <cols>
    <col min="1" max="1" width="72.421875" style="1" customWidth="1"/>
    <col min="2" max="2" width="5.28125" style="1" bestFit="1" customWidth="1"/>
    <col min="3" max="3" width="5.28125" style="1" customWidth="1"/>
    <col min="4" max="4" width="14.00390625" style="2" customWidth="1"/>
    <col min="5" max="5" width="2.57421875" style="2" customWidth="1"/>
    <col min="6" max="6" width="8.57421875" style="1" customWidth="1"/>
    <col min="7" max="7" width="2.57421875" style="1" customWidth="1"/>
    <col min="8" max="8" width="8.140625" style="1" customWidth="1"/>
    <col min="9" max="9" width="2.421875" style="2" customWidth="1"/>
    <col min="10" max="10" width="6.8515625" style="2" customWidth="1"/>
    <col min="11" max="11" width="8.28125" style="2" customWidth="1"/>
    <col min="12" max="12" width="4.00390625" style="3" customWidth="1"/>
    <col min="13" max="16384" width="11.57421875" style="3" customWidth="1"/>
  </cols>
  <sheetData>
    <row r="1" spans="1:12" ht="32.2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10"/>
    </row>
    <row r="2" spans="1:12" ht="8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10"/>
    </row>
    <row r="3" spans="1:12" ht="18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10"/>
    </row>
    <row r="4" spans="1:12" ht="30.75" customHeight="1">
      <c r="A4" s="84" t="s">
        <v>44</v>
      </c>
      <c r="B4" s="85"/>
      <c r="C4" s="85"/>
      <c r="D4" s="85"/>
      <c r="E4" s="85"/>
      <c r="F4" s="85"/>
      <c r="G4" s="85"/>
      <c r="H4" s="85"/>
      <c r="I4" s="85"/>
      <c r="J4" s="86">
        <v>0</v>
      </c>
      <c r="K4" s="86"/>
      <c r="L4" s="31" t="s">
        <v>2</v>
      </c>
    </row>
    <row r="5" spans="1:12" ht="27" customHeight="1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80">
        <v>0</v>
      </c>
      <c r="K5" s="80"/>
      <c r="L5" s="31" t="s">
        <v>2</v>
      </c>
    </row>
    <row r="6" spans="1:12" ht="29.25" customHeight="1">
      <c r="A6" s="70" t="s">
        <v>4</v>
      </c>
      <c r="B6" s="70"/>
      <c r="C6" s="70"/>
      <c r="D6" s="70"/>
      <c r="E6" s="70"/>
      <c r="F6" s="70"/>
      <c r="G6" s="70"/>
      <c r="H6" s="70"/>
      <c r="I6" s="70"/>
      <c r="J6" s="80">
        <v>0</v>
      </c>
      <c r="K6" s="80"/>
      <c r="L6" s="31" t="s">
        <v>2</v>
      </c>
    </row>
    <row r="7" spans="1:12" ht="27" customHeight="1">
      <c r="A7" s="70" t="s">
        <v>5</v>
      </c>
      <c r="B7" s="70"/>
      <c r="C7" s="70"/>
      <c r="D7" s="70"/>
      <c r="E7" s="70"/>
      <c r="F7" s="70"/>
      <c r="G7" s="70"/>
      <c r="H7" s="70"/>
      <c r="I7" s="70"/>
      <c r="J7" s="80">
        <v>0</v>
      </c>
      <c r="K7" s="80"/>
      <c r="L7" s="31" t="s">
        <v>2</v>
      </c>
    </row>
    <row r="8" spans="1:12" ht="27" customHeight="1">
      <c r="A8" s="81" t="s">
        <v>6</v>
      </c>
      <c r="B8" s="81"/>
      <c r="C8" s="81"/>
      <c r="D8" s="81"/>
      <c r="E8" s="81"/>
      <c r="F8" s="81"/>
      <c r="G8" s="81"/>
      <c r="H8" s="81"/>
      <c r="I8" s="81"/>
      <c r="J8" s="82">
        <v>0</v>
      </c>
      <c r="K8" s="82"/>
      <c r="L8" s="31" t="s">
        <v>2</v>
      </c>
    </row>
    <row r="9" spans="1:12" ht="27.75" customHeight="1">
      <c r="A9" s="77" t="s">
        <v>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10"/>
    </row>
    <row r="10" spans="1:12" ht="7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10"/>
    </row>
    <row r="11" spans="1:12" ht="18" customHeight="1">
      <c r="A11" s="55" t="s">
        <v>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0"/>
    </row>
    <row r="12" spans="1:12" ht="15" customHeight="1">
      <c r="A12" s="78" t="s">
        <v>9</v>
      </c>
      <c r="B12" s="78"/>
      <c r="C12" s="78"/>
      <c r="D12" s="78"/>
      <c r="E12" s="78"/>
      <c r="F12" s="78"/>
      <c r="G12" s="78"/>
      <c r="H12" s="78"/>
      <c r="I12" s="78"/>
      <c r="J12" s="79">
        <v>0.01</v>
      </c>
      <c r="K12" s="79"/>
      <c r="L12" s="69" t="s">
        <v>10</v>
      </c>
    </row>
    <row r="13" spans="1:12" ht="17.25" customHeight="1">
      <c r="A13" s="28" t="s">
        <v>43</v>
      </c>
      <c r="B13" s="42">
        <v>2015</v>
      </c>
      <c r="C13" s="43">
        <v>2016</v>
      </c>
      <c r="D13" s="44">
        <v>2017</v>
      </c>
      <c r="E13" s="73">
        <v>2018</v>
      </c>
      <c r="F13" s="73"/>
      <c r="G13" s="73">
        <v>2019</v>
      </c>
      <c r="H13" s="73"/>
      <c r="I13" s="39"/>
      <c r="J13" s="79"/>
      <c r="K13" s="79"/>
      <c r="L13" s="69"/>
    </row>
    <row r="14" spans="1:12" ht="18" customHeight="1">
      <c r="A14" s="70" t="s">
        <v>11</v>
      </c>
      <c r="B14" s="70"/>
      <c r="C14" s="70"/>
      <c r="D14" s="70"/>
      <c r="E14" s="70"/>
      <c r="F14" s="70"/>
      <c r="G14" s="70"/>
      <c r="H14" s="70"/>
      <c r="I14" s="70"/>
      <c r="J14" s="72">
        <v>0.0125</v>
      </c>
      <c r="K14" s="72"/>
      <c r="L14" s="10"/>
    </row>
    <row r="15" spans="1:12" ht="18" customHeight="1">
      <c r="A15" s="70" t="s">
        <v>12</v>
      </c>
      <c r="B15" s="70"/>
      <c r="C15" s="70"/>
      <c r="D15" s="70"/>
      <c r="E15" s="70"/>
      <c r="F15" s="70"/>
      <c r="G15" s="70"/>
      <c r="H15" s="70"/>
      <c r="I15" s="70"/>
      <c r="J15" s="72">
        <v>0.004</v>
      </c>
      <c r="K15" s="72"/>
      <c r="L15" s="10"/>
    </row>
    <row r="16" spans="1:12" ht="12.75" customHeight="1">
      <c r="A16" s="74" t="s">
        <v>13</v>
      </c>
      <c r="B16" s="74"/>
      <c r="C16" s="74"/>
      <c r="D16" s="74"/>
      <c r="E16" s="74"/>
      <c r="F16" s="74"/>
      <c r="G16" s="74"/>
      <c r="H16" s="74"/>
      <c r="I16" s="74"/>
      <c r="J16" s="30" t="s">
        <v>14</v>
      </c>
      <c r="K16" s="29" t="s">
        <v>15</v>
      </c>
      <c r="L16" s="10"/>
    </row>
    <row r="17" spans="1:12" ht="18.75" customHeight="1">
      <c r="A17" s="74"/>
      <c r="B17" s="74"/>
      <c r="C17" s="74"/>
      <c r="D17" s="74"/>
      <c r="E17" s="74"/>
      <c r="F17" s="74"/>
      <c r="G17" s="74"/>
      <c r="H17" s="74"/>
      <c r="I17" s="74"/>
      <c r="J17" s="33">
        <v>2019</v>
      </c>
      <c r="K17" s="32">
        <f>VLOOKUP(J17,Valeurs_Forfaitaires!A5:B12,2)</f>
        <v>753</v>
      </c>
      <c r="L17" s="27" t="s">
        <v>10</v>
      </c>
    </row>
    <row r="18" spans="1:12" ht="12.75" customHeight="1">
      <c r="A18" s="75" t="s">
        <v>16</v>
      </c>
      <c r="B18" s="75"/>
      <c r="C18" s="75"/>
      <c r="D18" s="75"/>
      <c r="E18" s="75"/>
      <c r="F18" s="75"/>
      <c r="G18" s="75"/>
      <c r="H18" s="75"/>
      <c r="I18" s="75"/>
      <c r="J18" s="76">
        <v>2000</v>
      </c>
      <c r="K18" s="76"/>
      <c r="L18" s="69" t="s">
        <v>10</v>
      </c>
    </row>
    <row r="19" spans="1:12" ht="17.25" customHeight="1">
      <c r="A19" s="28" t="s">
        <v>43</v>
      </c>
      <c r="B19" s="42">
        <v>2015</v>
      </c>
      <c r="C19" s="43">
        <v>2016</v>
      </c>
      <c r="D19" s="44">
        <v>2017</v>
      </c>
      <c r="E19" s="73">
        <v>2018</v>
      </c>
      <c r="F19" s="73"/>
      <c r="G19" s="73">
        <v>2019</v>
      </c>
      <c r="H19" s="73"/>
      <c r="I19" s="9"/>
      <c r="J19" s="76"/>
      <c r="K19" s="76"/>
      <c r="L19" s="69"/>
    </row>
    <row r="20" spans="1:12" ht="18" customHeight="1">
      <c r="A20" s="70" t="s">
        <v>17</v>
      </c>
      <c r="B20" s="70"/>
      <c r="C20" s="70"/>
      <c r="D20" s="70"/>
      <c r="E20" s="70"/>
      <c r="F20" s="70"/>
      <c r="G20" s="70"/>
      <c r="H20" s="70"/>
      <c r="I20" s="70"/>
      <c r="J20" s="71">
        <v>2000</v>
      </c>
      <c r="K20" s="71"/>
      <c r="L20" s="10"/>
    </row>
    <row r="21" spans="1:12" ht="18" customHeight="1">
      <c r="A21" s="70" t="s">
        <v>18</v>
      </c>
      <c r="B21" s="70"/>
      <c r="C21" s="70"/>
      <c r="D21" s="70"/>
      <c r="E21" s="70"/>
      <c r="F21" s="70"/>
      <c r="G21" s="70"/>
      <c r="H21" s="70"/>
      <c r="I21" s="70"/>
      <c r="J21" s="71">
        <v>200</v>
      </c>
      <c r="K21" s="71"/>
      <c r="L21" s="10"/>
    </row>
    <row r="22" spans="1:12" ht="16.5" customHeight="1">
      <c r="A22" s="67" t="s">
        <v>19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10"/>
    </row>
    <row r="23" spans="1:12" ht="7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10"/>
    </row>
    <row r="24" spans="1:12" ht="18.75" customHeight="1">
      <c r="A24" s="55" t="s">
        <v>20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10"/>
    </row>
    <row r="25" spans="1:12" ht="22.5">
      <c r="A25" s="62"/>
      <c r="B25" s="63"/>
      <c r="C25" s="64" t="s">
        <v>21</v>
      </c>
      <c r="D25" s="63"/>
      <c r="E25" s="12"/>
      <c r="F25" s="11" t="s">
        <v>22</v>
      </c>
      <c r="G25" s="12"/>
      <c r="H25" s="12" t="s">
        <v>23</v>
      </c>
      <c r="I25" s="12"/>
      <c r="J25" s="68" t="s">
        <v>24</v>
      </c>
      <c r="K25" s="68"/>
      <c r="L25" s="10"/>
    </row>
    <row r="26" spans="1:12" ht="36.75" customHeight="1">
      <c r="A26" s="58" t="s">
        <v>25</v>
      </c>
      <c r="B26" s="59"/>
      <c r="C26" s="65">
        <f>IF(J$6&lt;100,IF(((J$4+J$5)+J$6)&lt;100,(J$4+J$5),100-J$6))</f>
        <v>0</v>
      </c>
      <c r="D26" s="66"/>
      <c r="E26" s="14" t="s">
        <v>26</v>
      </c>
      <c r="F26" s="15">
        <f>K$17*0.5</f>
        <v>376.5</v>
      </c>
      <c r="G26" s="14" t="s">
        <v>26</v>
      </c>
      <c r="H26" s="16">
        <f>J$12+J$14</f>
        <v>0.0225</v>
      </c>
      <c r="I26" s="14" t="s">
        <v>27</v>
      </c>
      <c r="J26" s="46">
        <f>C26*F26*H26</f>
        <v>0</v>
      </c>
      <c r="K26" s="46"/>
      <c r="L26" s="10"/>
    </row>
    <row r="27" spans="1:12" ht="27.75" customHeight="1">
      <c r="A27" s="58" t="s">
        <v>28</v>
      </c>
      <c r="B27" s="59"/>
      <c r="C27" s="60">
        <f>(J$4+J$5)-C26</f>
        <v>0</v>
      </c>
      <c r="D27" s="40"/>
      <c r="E27" s="14" t="s">
        <v>26</v>
      </c>
      <c r="F27" s="15">
        <f>K$17</f>
        <v>753</v>
      </c>
      <c r="G27" s="14" t="s">
        <v>26</v>
      </c>
      <c r="H27" s="16">
        <f>J$12+J$14</f>
        <v>0.0225</v>
      </c>
      <c r="I27" s="14" t="s">
        <v>27</v>
      </c>
      <c r="J27" s="46">
        <f>C27*F27*H27</f>
        <v>0</v>
      </c>
      <c r="K27" s="46"/>
      <c r="L27" s="10"/>
    </row>
    <row r="28" spans="1:12" ht="18" customHeight="1">
      <c r="A28" s="58" t="s">
        <v>29</v>
      </c>
      <c r="B28" s="59"/>
      <c r="C28" s="60">
        <f>J$7</f>
        <v>0</v>
      </c>
      <c r="D28" s="40"/>
      <c r="E28" s="14" t="s">
        <v>26</v>
      </c>
      <c r="F28" s="15">
        <f>J$18</f>
        <v>2000</v>
      </c>
      <c r="G28" s="14" t="s">
        <v>26</v>
      </c>
      <c r="H28" s="16">
        <f>J$12+J$14</f>
        <v>0.0225</v>
      </c>
      <c r="I28" s="14" t="s">
        <v>27</v>
      </c>
      <c r="J28" s="46">
        <f>C28*F28*H28</f>
        <v>0</v>
      </c>
      <c r="K28" s="46"/>
      <c r="L28" s="10"/>
    </row>
    <row r="29" spans="1:12" ht="18" customHeight="1">
      <c r="A29" s="50" t="s">
        <v>30</v>
      </c>
      <c r="B29" s="51"/>
      <c r="C29" s="41">
        <f>J$8</f>
        <v>0</v>
      </c>
      <c r="D29" s="61"/>
      <c r="E29" s="14" t="s">
        <v>26</v>
      </c>
      <c r="F29" s="15">
        <f>J$21</f>
        <v>200</v>
      </c>
      <c r="G29" s="14" t="s">
        <v>26</v>
      </c>
      <c r="H29" s="16">
        <f>J$12+J$14</f>
        <v>0.0225</v>
      </c>
      <c r="I29" s="14" t="s">
        <v>27</v>
      </c>
      <c r="J29" s="46">
        <f>C29*F29*H29</f>
        <v>0</v>
      </c>
      <c r="K29" s="46"/>
      <c r="L29" s="10"/>
    </row>
    <row r="30" spans="1:12" ht="18" customHeight="1">
      <c r="A30" s="56" t="s">
        <v>31</v>
      </c>
      <c r="B30" s="56"/>
      <c r="C30" s="56"/>
      <c r="D30" s="56"/>
      <c r="E30" s="56"/>
      <c r="F30" s="56"/>
      <c r="G30" s="56"/>
      <c r="H30" s="56"/>
      <c r="I30" s="17" t="s">
        <v>27</v>
      </c>
      <c r="J30" s="57">
        <f>SUM(J26:J29)</f>
        <v>0</v>
      </c>
      <c r="K30" s="57"/>
      <c r="L30" s="10"/>
    </row>
    <row r="31" spans="1:12" ht="12.75">
      <c r="A31" s="18" t="s">
        <v>32</v>
      </c>
      <c r="B31" s="19"/>
      <c r="C31" s="19"/>
      <c r="D31" s="20"/>
      <c r="E31" s="20"/>
      <c r="F31" s="19"/>
      <c r="G31" s="20"/>
      <c r="H31" s="20"/>
      <c r="I31" s="20"/>
      <c r="J31" s="53">
        <f>J30/(J12+J14)*J12</f>
        <v>0</v>
      </c>
      <c r="K31" s="53"/>
      <c r="L31" s="10"/>
    </row>
    <row r="32" spans="1:12" ht="12.75">
      <c r="A32" s="21" t="s">
        <v>33</v>
      </c>
      <c r="B32" s="22"/>
      <c r="C32" s="22"/>
      <c r="D32" s="23"/>
      <c r="E32" s="23"/>
      <c r="F32" s="22"/>
      <c r="G32" s="23"/>
      <c r="H32" s="23"/>
      <c r="I32" s="23"/>
      <c r="J32" s="54">
        <f>J30/(J12+J14)*J14</f>
        <v>0</v>
      </c>
      <c r="K32" s="54"/>
      <c r="L32" s="10"/>
    </row>
    <row r="33" spans="1:12" ht="8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10"/>
    </row>
    <row r="34" spans="1:12" ht="18" customHeight="1">
      <c r="A34" s="55" t="s">
        <v>34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10"/>
    </row>
    <row r="35" spans="1:12" ht="31.5" customHeight="1">
      <c r="A35" s="62"/>
      <c r="B35" s="63"/>
      <c r="C35" s="37"/>
      <c r="D35" s="24" t="s">
        <v>21</v>
      </c>
      <c r="E35" s="25"/>
      <c r="F35" s="24" t="s">
        <v>22</v>
      </c>
      <c r="G35" s="25"/>
      <c r="H35" s="25" t="s">
        <v>23</v>
      </c>
      <c r="I35" s="25"/>
      <c r="J35" s="52" t="s">
        <v>24</v>
      </c>
      <c r="K35" s="52"/>
      <c r="L35" s="10"/>
    </row>
    <row r="36" spans="1:12" ht="36.75" customHeight="1">
      <c r="A36" s="58" t="s">
        <v>25</v>
      </c>
      <c r="B36" s="59"/>
      <c r="C36" s="36"/>
      <c r="D36" s="13">
        <f>IF(J$6&lt;100,IF(((J$4+J$5)+J$6)&lt;100,(J$4+J$5),100-J$6))</f>
        <v>0</v>
      </c>
      <c r="E36" s="14" t="s">
        <v>26</v>
      </c>
      <c r="F36" s="15">
        <f>K$17*0.5</f>
        <v>376.5</v>
      </c>
      <c r="G36" s="14" t="s">
        <v>26</v>
      </c>
      <c r="H36" s="16">
        <f>J$15</f>
        <v>0.004</v>
      </c>
      <c r="I36" s="14" t="s">
        <v>27</v>
      </c>
      <c r="J36" s="46">
        <f>D36*F36*H36</f>
        <v>0</v>
      </c>
      <c r="K36" s="46"/>
      <c r="L36" s="10"/>
    </row>
    <row r="37" spans="1:12" ht="36.75" customHeight="1">
      <c r="A37" s="58" t="s">
        <v>28</v>
      </c>
      <c r="B37" s="59"/>
      <c r="C37" s="36"/>
      <c r="D37" s="14">
        <f>(J$4+J$5)-D36</f>
        <v>0</v>
      </c>
      <c r="E37" s="14" t="s">
        <v>26</v>
      </c>
      <c r="F37" s="15">
        <f>K$17</f>
        <v>753</v>
      </c>
      <c r="G37" s="14" t="s">
        <v>26</v>
      </c>
      <c r="H37" s="16">
        <f>J$15</f>
        <v>0.004</v>
      </c>
      <c r="I37" s="14" t="s">
        <v>27</v>
      </c>
      <c r="J37" s="46">
        <f>D37*F37*H37</f>
        <v>0</v>
      </c>
      <c r="K37" s="46"/>
      <c r="L37" s="10"/>
    </row>
    <row r="38" spans="1:12" ht="18" customHeight="1">
      <c r="A38" s="58" t="s">
        <v>35</v>
      </c>
      <c r="B38" s="59"/>
      <c r="C38" s="36"/>
      <c r="D38" s="14">
        <f>J$7</f>
        <v>0</v>
      </c>
      <c r="E38" s="14" t="s">
        <v>26</v>
      </c>
      <c r="F38" s="15">
        <f>J$20</f>
        <v>2000</v>
      </c>
      <c r="G38" s="14" t="s">
        <v>26</v>
      </c>
      <c r="H38" s="16">
        <f>J$15</f>
        <v>0.004</v>
      </c>
      <c r="I38" s="14" t="s">
        <v>27</v>
      </c>
      <c r="J38" s="46">
        <f>D38*F38*H38</f>
        <v>0</v>
      </c>
      <c r="K38" s="46"/>
      <c r="L38" s="10"/>
    </row>
    <row r="39" spans="1:12" ht="18" customHeight="1">
      <c r="A39" s="50" t="s">
        <v>30</v>
      </c>
      <c r="B39" s="51"/>
      <c r="C39" s="38"/>
      <c r="D39" s="14">
        <f>J$8</f>
        <v>0</v>
      </c>
      <c r="E39" s="14" t="s">
        <v>26</v>
      </c>
      <c r="F39" s="15">
        <f>J$21</f>
        <v>200</v>
      </c>
      <c r="G39" s="14" t="s">
        <v>26</v>
      </c>
      <c r="H39" s="16">
        <f>J$15</f>
        <v>0.004</v>
      </c>
      <c r="I39" s="14" t="s">
        <v>27</v>
      </c>
      <c r="J39" s="46">
        <f>D39*F39*H39</f>
        <v>0</v>
      </c>
      <c r="K39" s="46"/>
      <c r="L39" s="10"/>
    </row>
    <row r="40" spans="1:12" ht="18" customHeight="1">
      <c r="A40" s="47" t="s">
        <v>36</v>
      </c>
      <c r="B40" s="47"/>
      <c r="C40" s="47"/>
      <c r="D40" s="47"/>
      <c r="E40" s="47"/>
      <c r="F40" s="47"/>
      <c r="G40" s="47"/>
      <c r="H40" s="47"/>
      <c r="I40" s="26" t="s">
        <v>27</v>
      </c>
      <c r="J40" s="48">
        <f>SUM(J36:J39)</f>
        <v>0</v>
      </c>
      <c r="K40" s="48"/>
      <c r="L40" s="10"/>
    </row>
    <row r="41" spans="1:12" ht="15" customHeight="1">
      <c r="A41" s="49" t="s">
        <v>37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10"/>
    </row>
    <row r="42" spans="1:12" ht="17.25" customHeight="1">
      <c r="A42" s="45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10"/>
    </row>
    <row r="43" spans="1:11" ht="12.75">
      <c r="A43" s="7"/>
      <c r="B43" s="7"/>
      <c r="C43" s="7"/>
      <c r="D43" s="8"/>
      <c r="E43" s="8"/>
      <c r="F43" s="7"/>
      <c r="G43" s="7"/>
      <c r="H43" s="7"/>
      <c r="I43" s="8"/>
      <c r="J43" s="8"/>
      <c r="K43" s="8"/>
    </row>
    <row r="44" spans="1:11" ht="12.75">
      <c r="A44" s="7"/>
      <c r="B44" s="7"/>
      <c r="C44" s="7"/>
      <c r="D44" s="8"/>
      <c r="E44" s="8"/>
      <c r="F44" s="7"/>
      <c r="G44" s="7"/>
      <c r="H44" s="7"/>
      <c r="I44" s="8"/>
      <c r="J44" s="8"/>
      <c r="K44" s="8"/>
    </row>
    <row r="45" spans="1:11" ht="12.75">
      <c r="A45" s="7"/>
      <c r="B45" s="7"/>
      <c r="C45" s="7"/>
      <c r="D45" s="8"/>
      <c r="E45" s="8"/>
      <c r="F45" s="7"/>
      <c r="G45" s="7"/>
      <c r="H45" s="7"/>
      <c r="I45" s="8"/>
      <c r="J45" s="8"/>
      <c r="K45" s="8"/>
    </row>
    <row r="46" spans="1:11" ht="12.75">
      <c r="A46" s="7"/>
      <c r="B46" s="7"/>
      <c r="C46" s="7"/>
      <c r="D46" s="8"/>
      <c r="E46" s="8"/>
      <c r="F46" s="7"/>
      <c r="G46" s="7"/>
      <c r="H46" s="7"/>
      <c r="I46" s="8"/>
      <c r="J46" s="8"/>
      <c r="K46" s="8"/>
    </row>
    <row r="47" spans="1:11" ht="12.75">
      <c r="A47" s="7"/>
      <c r="B47" s="7"/>
      <c r="C47" s="7"/>
      <c r="D47" s="8"/>
      <c r="E47" s="8"/>
      <c r="F47" s="7"/>
      <c r="G47" s="7"/>
      <c r="H47" s="7"/>
      <c r="I47" s="8"/>
      <c r="J47" s="8"/>
      <c r="K47" s="8"/>
    </row>
    <row r="48" spans="1:11" ht="12.75">
      <c r="A48" s="7"/>
      <c r="B48" s="7"/>
      <c r="C48" s="7"/>
      <c r="D48" s="8"/>
      <c r="E48" s="8"/>
      <c r="F48" s="7"/>
      <c r="G48" s="7"/>
      <c r="H48" s="7"/>
      <c r="I48" s="8"/>
      <c r="J48" s="8"/>
      <c r="K48" s="8"/>
    </row>
    <row r="49" spans="1:11" ht="12.75">
      <c r="A49" s="7"/>
      <c r="B49" s="7"/>
      <c r="C49" s="7"/>
      <c r="D49" s="8"/>
      <c r="E49" s="8"/>
      <c r="F49" s="7"/>
      <c r="G49" s="7"/>
      <c r="H49" s="7"/>
      <c r="I49" s="8"/>
      <c r="J49" s="8"/>
      <c r="K49" s="8"/>
    </row>
    <row r="50" spans="1:11" ht="12.75">
      <c r="A50" s="7"/>
      <c r="B50" s="7"/>
      <c r="C50" s="7"/>
      <c r="D50" s="8"/>
      <c r="E50" s="8"/>
      <c r="F50" s="7"/>
      <c r="G50" s="7"/>
      <c r="H50" s="7"/>
      <c r="I50" s="8"/>
      <c r="J50" s="8"/>
      <c r="K50" s="8"/>
    </row>
    <row r="51" spans="1:11" ht="12.75">
      <c r="A51" s="7"/>
      <c r="B51" s="7"/>
      <c r="C51" s="7"/>
      <c r="D51" s="8"/>
      <c r="E51" s="8"/>
      <c r="F51" s="7"/>
      <c r="G51" s="7"/>
      <c r="H51" s="7"/>
      <c r="I51" s="8"/>
      <c r="J51" s="8"/>
      <c r="K51" s="8"/>
    </row>
    <row r="52" spans="1:11" ht="12.75">
      <c r="A52" s="7"/>
      <c r="B52" s="7"/>
      <c r="C52" s="7"/>
      <c r="D52" s="8"/>
      <c r="E52" s="8"/>
      <c r="F52" s="7"/>
      <c r="G52" s="7"/>
      <c r="H52" s="7"/>
      <c r="I52" s="8"/>
      <c r="J52" s="8"/>
      <c r="K52" s="8"/>
    </row>
    <row r="53" spans="1:11" ht="12.75">
      <c r="A53" s="7"/>
      <c r="B53" s="7"/>
      <c r="C53" s="7"/>
      <c r="D53" s="8"/>
      <c r="E53" s="8"/>
      <c r="F53" s="7"/>
      <c r="G53" s="7"/>
      <c r="H53" s="7"/>
      <c r="I53" s="8"/>
      <c r="J53" s="8"/>
      <c r="K53" s="8"/>
    </row>
    <row r="54" spans="1:11" ht="12.75">
      <c r="A54" s="7"/>
      <c r="B54" s="7"/>
      <c r="C54" s="7"/>
      <c r="D54" s="8"/>
      <c r="E54" s="8"/>
      <c r="F54" s="7"/>
      <c r="G54" s="7"/>
      <c r="H54" s="7"/>
      <c r="I54" s="8"/>
      <c r="J54" s="8"/>
      <c r="K54" s="8"/>
    </row>
    <row r="55" spans="1:11" ht="12.75">
      <c r="A55" s="7"/>
      <c r="B55" s="7"/>
      <c r="C55" s="7"/>
      <c r="D55" s="8"/>
      <c r="E55" s="8"/>
      <c r="F55" s="7"/>
      <c r="G55" s="7"/>
      <c r="H55" s="7"/>
      <c r="I55" s="8"/>
      <c r="J55" s="8"/>
      <c r="K55" s="8"/>
    </row>
    <row r="56" spans="1:11" ht="12.75">
      <c r="A56" s="7"/>
      <c r="B56" s="7"/>
      <c r="C56" s="7"/>
      <c r="D56" s="8"/>
      <c r="E56" s="8"/>
      <c r="F56" s="7"/>
      <c r="G56" s="7"/>
      <c r="H56" s="7"/>
      <c r="I56" s="8"/>
      <c r="J56" s="8"/>
      <c r="K56" s="8"/>
    </row>
    <row r="57" spans="1:11" ht="12.75">
      <c r="A57" s="7"/>
      <c r="B57" s="7"/>
      <c r="C57" s="7"/>
      <c r="D57" s="8"/>
      <c r="E57" s="8"/>
      <c r="F57" s="7"/>
      <c r="G57" s="7"/>
      <c r="H57" s="7"/>
      <c r="I57" s="8"/>
      <c r="J57" s="8"/>
      <c r="K57" s="8"/>
    </row>
    <row r="58" spans="1:11" ht="12.75">
      <c r="A58" s="7"/>
      <c r="B58" s="7"/>
      <c r="C58" s="7"/>
      <c r="D58" s="8"/>
      <c r="E58" s="8"/>
      <c r="F58" s="7"/>
      <c r="G58" s="7"/>
      <c r="H58" s="7"/>
      <c r="I58" s="8"/>
      <c r="J58" s="8"/>
      <c r="K58" s="8"/>
    </row>
    <row r="59" spans="1:11" ht="12.75">
      <c r="A59" s="7"/>
      <c r="B59" s="7"/>
      <c r="C59" s="7"/>
      <c r="D59" s="8"/>
      <c r="E59" s="8"/>
      <c r="F59" s="7"/>
      <c r="G59" s="7"/>
      <c r="H59" s="7"/>
      <c r="I59" s="8"/>
      <c r="J59" s="8"/>
      <c r="K59" s="8"/>
    </row>
    <row r="60" spans="1:11" ht="12.75">
      <c r="A60" s="7"/>
      <c r="B60" s="7"/>
      <c r="C60" s="7"/>
      <c r="D60" s="8"/>
      <c r="E60" s="8"/>
      <c r="F60" s="7"/>
      <c r="G60" s="7"/>
      <c r="H60" s="7"/>
      <c r="I60" s="8"/>
      <c r="J60" s="8"/>
      <c r="K60" s="8"/>
    </row>
    <row r="61" spans="1:11" ht="12.75">
      <c r="A61" s="7"/>
      <c r="B61" s="7"/>
      <c r="C61" s="7"/>
      <c r="D61" s="8"/>
      <c r="E61" s="8"/>
      <c r="F61" s="7"/>
      <c r="G61" s="7"/>
      <c r="H61" s="7"/>
      <c r="I61" s="8"/>
      <c r="J61" s="8"/>
      <c r="K61" s="8"/>
    </row>
    <row r="62" spans="1:11" ht="12.75">
      <c r="A62" s="7"/>
      <c r="B62" s="7"/>
      <c r="C62" s="7"/>
      <c r="D62" s="8"/>
      <c r="E62" s="8"/>
      <c r="F62" s="7"/>
      <c r="G62" s="7"/>
      <c r="H62" s="7"/>
      <c r="I62" s="8"/>
      <c r="J62" s="8"/>
      <c r="K62" s="8"/>
    </row>
    <row r="63" spans="1:11" ht="12.75">
      <c r="A63" s="7"/>
      <c r="B63" s="7"/>
      <c r="C63" s="7"/>
      <c r="D63" s="8"/>
      <c r="E63" s="8"/>
      <c r="F63" s="7"/>
      <c r="G63" s="7"/>
      <c r="H63" s="7"/>
      <c r="I63" s="8"/>
      <c r="J63" s="8"/>
      <c r="K63" s="8"/>
    </row>
    <row r="64" spans="1:11" ht="12.75">
      <c r="A64" s="7"/>
      <c r="B64" s="7"/>
      <c r="C64" s="7"/>
      <c r="D64" s="8"/>
      <c r="E64" s="8"/>
      <c r="F64" s="7"/>
      <c r="G64" s="7"/>
      <c r="H64" s="7"/>
      <c r="I64" s="8"/>
      <c r="J64" s="8"/>
      <c r="K64" s="8"/>
    </row>
    <row r="65" spans="1:11" ht="12.75">
      <c r="A65" s="7"/>
      <c r="B65" s="7"/>
      <c r="C65" s="7"/>
      <c r="D65" s="8"/>
      <c r="E65" s="8"/>
      <c r="F65" s="7"/>
      <c r="G65" s="7"/>
      <c r="H65" s="7"/>
      <c r="I65" s="8"/>
      <c r="J65" s="8"/>
      <c r="K65" s="8"/>
    </row>
    <row r="66" spans="1:11" ht="12.75">
      <c r="A66" s="7"/>
      <c r="B66" s="7"/>
      <c r="C66" s="7"/>
      <c r="D66" s="8"/>
      <c r="E66" s="8"/>
      <c r="F66" s="7"/>
      <c r="G66" s="7"/>
      <c r="H66" s="7"/>
      <c r="I66" s="8"/>
      <c r="J66" s="8"/>
      <c r="K66" s="8"/>
    </row>
    <row r="67" spans="1:11" ht="12.75">
      <c r="A67" s="7"/>
      <c r="B67" s="7"/>
      <c r="C67" s="7"/>
      <c r="D67" s="8"/>
      <c r="E67" s="8"/>
      <c r="F67" s="7"/>
      <c r="G67" s="7"/>
      <c r="H67" s="7"/>
      <c r="I67" s="8"/>
      <c r="J67" s="8"/>
      <c r="K67" s="8"/>
    </row>
    <row r="68" spans="1:11" ht="12.75">
      <c r="A68" s="7"/>
      <c r="B68" s="7"/>
      <c r="C68" s="7"/>
      <c r="D68" s="8"/>
      <c r="E68" s="8"/>
      <c r="F68" s="7"/>
      <c r="G68" s="7"/>
      <c r="H68" s="7"/>
      <c r="I68" s="8"/>
      <c r="J68" s="8"/>
      <c r="K68" s="8"/>
    </row>
    <row r="69" spans="1:11" ht="12.75">
      <c r="A69" s="7"/>
      <c r="B69" s="7"/>
      <c r="C69" s="7"/>
      <c r="D69" s="8"/>
      <c r="E69" s="8"/>
      <c r="F69" s="7"/>
      <c r="G69" s="7"/>
      <c r="H69" s="7"/>
      <c r="I69" s="8"/>
      <c r="J69" s="8"/>
      <c r="K69" s="8"/>
    </row>
    <row r="70" spans="1:11" ht="12.75">
      <c r="A70" s="7"/>
      <c r="B70" s="7"/>
      <c r="C70" s="7"/>
      <c r="D70" s="8"/>
      <c r="E70" s="8"/>
      <c r="F70" s="7"/>
      <c r="G70" s="7"/>
      <c r="H70" s="7"/>
      <c r="I70" s="8"/>
      <c r="J70" s="8"/>
      <c r="K70" s="8"/>
    </row>
    <row r="71" spans="1:11" ht="12.75">
      <c r="A71" s="7"/>
      <c r="B71" s="7"/>
      <c r="C71" s="7"/>
      <c r="D71" s="8"/>
      <c r="E71" s="8"/>
      <c r="F71" s="7"/>
      <c r="G71" s="7"/>
      <c r="H71" s="7"/>
      <c r="I71" s="8"/>
      <c r="J71" s="8"/>
      <c r="K71" s="8"/>
    </row>
    <row r="72" spans="1:11" ht="12.75">
      <c r="A72" s="7"/>
      <c r="B72" s="7"/>
      <c r="C72" s="7"/>
      <c r="D72" s="8"/>
      <c r="E72" s="8"/>
      <c r="F72" s="7"/>
      <c r="G72" s="7"/>
      <c r="H72" s="7"/>
      <c r="I72" s="8"/>
      <c r="J72" s="8"/>
      <c r="K72" s="8"/>
    </row>
    <row r="73" spans="1:11" ht="12.75">
      <c r="A73" s="7"/>
      <c r="B73" s="7"/>
      <c r="C73" s="7"/>
      <c r="D73" s="8"/>
      <c r="E73" s="8"/>
      <c r="F73" s="7"/>
      <c r="G73" s="7"/>
      <c r="H73" s="7"/>
      <c r="I73" s="8"/>
      <c r="J73" s="8"/>
      <c r="K73" s="8"/>
    </row>
    <row r="74" spans="1:11" ht="12.75">
      <c r="A74" s="7"/>
      <c r="B74" s="7"/>
      <c r="C74" s="7"/>
      <c r="D74" s="8"/>
      <c r="E74" s="8"/>
      <c r="F74" s="7"/>
      <c r="G74" s="7"/>
      <c r="H74" s="7"/>
      <c r="I74" s="8"/>
      <c r="J74" s="8"/>
      <c r="K74" s="8"/>
    </row>
    <row r="75" spans="1:11" ht="12.75">
      <c r="A75" s="7"/>
      <c r="B75" s="7"/>
      <c r="C75" s="7"/>
      <c r="D75" s="8"/>
      <c r="E75" s="8"/>
      <c r="F75" s="7"/>
      <c r="G75" s="7"/>
      <c r="H75" s="7"/>
      <c r="I75" s="8"/>
      <c r="J75" s="8"/>
      <c r="K75" s="8"/>
    </row>
    <row r="76" spans="1:11" ht="12.75">
      <c r="A76" s="7"/>
      <c r="B76" s="7"/>
      <c r="C76" s="7"/>
      <c r="D76" s="8"/>
      <c r="E76" s="8"/>
      <c r="F76" s="7"/>
      <c r="G76" s="7"/>
      <c r="H76" s="7"/>
      <c r="I76" s="8"/>
      <c r="J76" s="8"/>
      <c r="K76" s="8"/>
    </row>
    <row r="77" spans="1:11" ht="12.75">
      <c r="A77" s="7"/>
      <c r="B77" s="7"/>
      <c r="C77" s="7"/>
      <c r="D77" s="8"/>
      <c r="E77" s="8"/>
      <c r="F77" s="7"/>
      <c r="G77" s="7"/>
      <c r="H77" s="7"/>
      <c r="I77" s="8"/>
      <c r="J77" s="8"/>
      <c r="K77" s="8"/>
    </row>
    <row r="78" spans="1:11" ht="12.75">
      <c r="A78" s="7"/>
      <c r="B78" s="7"/>
      <c r="C78" s="7"/>
      <c r="D78" s="8"/>
      <c r="E78" s="8"/>
      <c r="F78" s="7"/>
      <c r="G78" s="7"/>
      <c r="H78" s="7"/>
      <c r="I78" s="8"/>
      <c r="J78" s="8"/>
      <c r="K78" s="8"/>
    </row>
    <row r="79" spans="1:11" ht="12.75">
      <c r="A79" s="7"/>
      <c r="B79" s="7"/>
      <c r="C79" s="7"/>
      <c r="D79" s="8"/>
      <c r="E79" s="8"/>
      <c r="F79" s="7"/>
      <c r="G79" s="7"/>
      <c r="H79" s="7"/>
      <c r="I79" s="8"/>
      <c r="J79" s="8"/>
      <c r="K79" s="8"/>
    </row>
    <row r="80" spans="1:11" ht="12.75">
      <c r="A80" s="7"/>
      <c r="B80" s="7"/>
      <c r="C80" s="7"/>
      <c r="D80" s="8"/>
      <c r="E80" s="8"/>
      <c r="F80" s="7"/>
      <c r="G80" s="7"/>
      <c r="H80" s="7"/>
      <c r="I80" s="8"/>
      <c r="J80" s="8"/>
      <c r="K80" s="8"/>
    </row>
    <row r="81" spans="1:11" ht="12.75">
      <c r="A81" s="7"/>
      <c r="B81" s="7"/>
      <c r="C81" s="7"/>
      <c r="D81" s="8"/>
      <c r="E81" s="8"/>
      <c r="F81" s="7"/>
      <c r="G81" s="7"/>
      <c r="H81" s="7"/>
      <c r="I81" s="8"/>
      <c r="J81" s="8"/>
      <c r="K81" s="8"/>
    </row>
    <row r="82" spans="1:11" ht="12.75">
      <c r="A82" s="7"/>
      <c r="B82" s="7"/>
      <c r="C82" s="7"/>
      <c r="D82" s="8"/>
      <c r="E82" s="8"/>
      <c r="F82" s="7"/>
      <c r="G82" s="7"/>
      <c r="H82" s="7"/>
      <c r="I82" s="8"/>
      <c r="J82" s="8"/>
      <c r="K82" s="8"/>
    </row>
    <row r="83" spans="1:11" ht="12.75">
      <c r="A83" s="7"/>
      <c r="B83" s="7"/>
      <c r="C83" s="7"/>
      <c r="D83" s="8"/>
      <c r="E83" s="8"/>
      <c r="F83" s="7"/>
      <c r="G83" s="7"/>
      <c r="H83" s="7"/>
      <c r="I83" s="8"/>
      <c r="J83" s="8"/>
      <c r="K83" s="8"/>
    </row>
    <row r="84" spans="1:11" ht="12.75">
      <c r="A84" s="7"/>
      <c r="B84" s="7"/>
      <c r="C84" s="7"/>
      <c r="D84" s="8"/>
      <c r="E84" s="8"/>
      <c r="F84" s="7"/>
      <c r="G84" s="7"/>
      <c r="H84" s="7"/>
      <c r="I84" s="8"/>
      <c r="J84" s="8"/>
      <c r="K84" s="8"/>
    </row>
    <row r="85" spans="1:11" ht="12.75">
      <c r="A85" s="7"/>
      <c r="B85" s="7"/>
      <c r="C85" s="7"/>
      <c r="D85" s="8"/>
      <c r="E85" s="8"/>
      <c r="F85" s="7"/>
      <c r="G85" s="7"/>
      <c r="H85" s="7"/>
      <c r="I85" s="8"/>
      <c r="J85" s="8"/>
      <c r="K85" s="8"/>
    </row>
    <row r="86" spans="1:11" ht="12.75">
      <c r="A86" s="7"/>
      <c r="B86" s="7"/>
      <c r="C86" s="7"/>
      <c r="D86" s="8"/>
      <c r="E86" s="8"/>
      <c r="F86" s="7"/>
      <c r="G86" s="7"/>
      <c r="H86" s="7"/>
      <c r="I86" s="8"/>
      <c r="J86" s="8"/>
      <c r="K86" s="8"/>
    </row>
    <row r="87" spans="1:11" ht="12.75">
      <c r="A87" s="7"/>
      <c r="B87" s="7"/>
      <c r="C87" s="7"/>
      <c r="D87" s="8"/>
      <c r="E87" s="8"/>
      <c r="F87" s="7"/>
      <c r="G87" s="7"/>
      <c r="H87" s="7"/>
      <c r="I87" s="8"/>
      <c r="J87" s="8"/>
      <c r="K87" s="8"/>
    </row>
    <row r="88" spans="1:11" ht="12.75">
      <c r="A88" s="7"/>
      <c r="B88" s="7"/>
      <c r="C88" s="7"/>
      <c r="D88" s="8"/>
      <c r="E88" s="8"/>
      <c r="F88" s="7"/>
      <c r="G88" s="7"/>
      <c r="H88" s="7"/>
      <c r="I88" s="8"/>
      <c r="J88" s="8"/>
      <c r="K88" s="8"/>
    </row>
    <row r="89" spans="1:11" ht="12.75">
      <c r="A89" s="7"/>
      <c r="B89" s="7"/>
      <c r="C89" s="7"/>
      <c r="D89" s="8"/>
      <c r="E89" s="8"/>
      <c r="F89" s="7"/>
      <c r="G89" s="7"/>
      <c r="H89" s="7"/>
      <c r="I89" s="8"/>
      <c r="J89" s="8"/>
      <c r="K89" s="8"/>
    </row>
    <row r="90" spans="1:11" ht="12.75">
      <c r="A90" s="7"/>
      <c r="B90" s="7"/>
      <c r="C90" s="7"/>
      <c r="D90" s="8"/>
      <c r="E90" s="8"/>
      <c r="F90" s="7"/>
      <c r="G90" s="7"/>
      <c r="H90" s="7"/>
      <c r="I90" s="8"/>
      <c r="J90" s="8"/>
      <c r="K90" s="8"/>
    </row>
    <row r="91" spans="1:11" ht="12.75">
      <c r="A91" s="7"/>
      <c r="B91" s="7"/>
      <c r="C91" s="7"/>
      <c r="D91" s="8"/>
      <c r="E91" s="8"/>
      <c r="F91" s="7"/>
      <c r="G91" s="7"/>
      <c r="H91" s="7"/>
      <c r="I91" s="8"/>
      <c r="J91" s="8"/>
      <c r="K91" s="8"/>
    </row>
    <row r="92" spans="1:11" ht="12.75">
      <c r="A92" s="7"/>
      <c r="B92" s="7"/>
      <c r="C92" s="7"/>
      <c r="D92" s="8"/>
      <c r="E92" s="8"/>
      <c r="F92" s="7"/>
      <c r="G92" s="7"/>
      <c r="H92" s="7"/>
      <c r="I92" s="8"/>
      <c r="J92" s="8"/>
      <c r="K92" s="8"/>
    </row>
    <row r="93" spans="1:11" ht="12.75">
      <c r="A93" s="7"/>
      <c r="B93" s="7"/>
      <c r="C93" s="7"/>
      <c r="D93" s="8"/>
      <c r="E93" s="8"/>
      <c r="F93" s="7"/>
      <c r="G93" s="7"/>
      <c r="H93" s="7"/>
      <c r="I93" s="8"/>
      <c r="J93" s="8"/>
      <c r="K93" s="8"/>
    </row>
    <row r="94" spans="1:11" ht="12.75">
      <c r="A94" s="7"/>
      <c r="B94" s="7"/>
      <c r="C94" s="7"/>
      <c r="D94" s="8"/>
      <c r="E94" s="8"/>
      <c r="F94" s="7"/>
      <c r="G94" s="7"/>
      <c r="H94" s="7"/>
      <c r="I94" s="8"/>
      <c r="J94" s="8"/>
      <c r="K94" s="8"/>
    </row>
    <row r="95" spans="1:11" ht="12.75">
      <c r="A95" s="7"/>
      <c r="B95" s="7"/>
      <c r="C95" s="7"/>
      <c r="D95" s="8"/>
      <c r="E95" s="8"/>
      <c r="F95" s="7"/>
      <c r="G95" s="7"/>
      <c r="H95" s="7"/>
      <c r="I95" s="8"/>
      <c r="J95" s="8"/>
      <c r="K95" s="8"/>
    </row>
    <row r="96" spans="1:11" ht="12.75">
      <c r="A96" s="7"/>
      <c r="B96" s="7"/>
      <c r="C96" s="7"/>
      <c r="D96" s="8"/>
      <c r="E96" s="8"/>
      <c r="F96" s="7"/>
      <c r="G96" s="7"/>
      <c r="H96" s="7"/>
      <c r="I96" s="8"/>
      <c r="J96" s="8"/>
      <c r="K96" s="8"/>
    </row>
    <row r="97" spans="1:11" ht="12.75">
      <c r="A97" s="7"/>
      <c r="B97" s="7"/>
      <c r="C97" s="7"/>
      <c r="D97" s="8"/>
      <c r="E97" s="8"/>
      <c r="F97" s="7"/>
      <c r="G97" s="7"/>
      <c r="H97" s="7"/>
      <c r="I97" s="8"/>
      <c r="J97" s="8"/>
      <c r="K97" s="8"/>
    </row>
    <row r="98" spans="1:11" ht="12.75">
      <c r="A98" s="7"/>
      <c r="B98" s="7"/>
      <c r="C98" s="7"/>
      <c r="D98" s="8"/>
      <c r="E98" s="8"/>
      <c r="F98" s="7"/>
      <c r="G98" s="7"/>
      <c r="H98" s="7"/>
      <c r="I98" s="8"/>
      <c r="J98" s="8"/>
      <c r="K98" s="8"/>
    </row>
    <row r="99" spans="1:11" ht="12.75">
      <c r="A99" s="7"/>
      <c r="B99" s="7"/>
      <c r="C99" s="7"/>
      <c r="D99" s="8"/>
      <c r="E99" s="8"/>
      <c r="F99" s="7"/>
      <c r="G99" s="7"/>
      <c r="H99" s="7"/>
      <c r="I99" s="8"/>
      <c r="J99" s="8"/>
      <c r="K99" s="8"/>
    </row>
    <row r="100" spans="1:11" ht="12.75">
      <c r="A100" s="7"/>
      <c r="B100" s="7"/>
      <c r="C100" s="7"/>
      <c r="D100" s="8"/>
      <c r="E100" s="8"/>
      <c r="F100" s="7"/>
      <c r="G100" s="7"/>
      <c r="H100" s="7"/>
      <c r="I100" s="8"/>
      <c r="J100" s="8"/>
      <c r="K100" s="8"/>
    </row>
    <row r="101" spans="1:11" ht="12.75">
      <c r="A101" s="7"/>
      <c r="B101" s="7"/>
      <c r="C101" s="7"/>
      <c r="D101" s="8"/>
      <c r="E101" s="8"/>
      <c r="F101" s="7"/>
      <c r="G101" s="7"/>
      <c r="H101" s="7"/>
      <c r="I101" s="8"/>
      <c r="J101" s="8"/>
      <c r="K101" s="8"/>
    </row>
    <row r="102" spans="1:11" ht="12.75">
      <c r="A102" s="7"/>
      <c r="B102" s="7"/>
      <c r="C102" s="7"/>
      <c r="D102" s="8"/>
      <c r="E102" s="8"/>
      <c r="F102" s="7"/>
      <c r="G102" s="7"/>
      <c r="H102" s="7"/>
      <c r="I102" s="8"/>
      <c r="J102" s="8"/>
      <c r="K102" s="8"/>
    </row>
    <row r="103" spans="1:11" ht="12.75">
      <c r="A103" s="7"/>
      <c r="B103" s="7"/>
      <c r="C103" s="7"/>
      <c r="D103" s="8"/>
      <c r="E103" s="8"/>
      <c r="F103" s="7"/>
      <c r="G103" s="7"/>
      <c r="H103" s="7"/>
      <c r="I103" s="8"/>
      <c r="J103" s="8"/>
      <c r="K103" s="8"/>
    </row>
    <row r="104" spans="1:11" ht="12.75">
      <c r="A104" s="7"/>
      <c r="B104" s="7"/>
      <c r="C104" s="7"/>
      <c r="D104" s="8"/>
      <c r="E104" s="8"/>
      <c r="F104" s="7"/>
      <c r="G104" s="7"/>
      <c r="H104" s="7"/>
      <c r="I104" s="8"/>
      <c r="J104" s="8"/>
      <c r="K104" s="8"/>
    </row>
    <row r="105" spans="1:11" ht="12.75">
      <c r="A105" s="7"/>
      <c r="B105" s="7"/>
      <c r="C105" s="7"/>
      <c r="D105" s="8"/>
      <c r="E105" s="8"/>
      <c r="F105" s="7"/>
      <c r="G105" s="7"/>
      <c r="H105" s="7"/>
      <c r="I105" s="8"/>
      <c r="J105" s="8"/>
      <c r="K105" s="8"/>
    </row>
    <row r="106" spans="1:11" ht="12.75">
      <c r="A106" s="7"/>
      <c r="B106" s="7"/>
      <c r="C106" s="7"/>
      <c r="D106" s="8"/>
      <c r="E106" s="8"/>
      <c r="F106" s="7"/>
      <c r="G106" s="7"/>
      <c r="H106" s="7"/>
      <c r="I106" s="8"/>
      <c r="J106" s="8"/>
      <c r="K106" s="8"/>
    </row>
    <row r="107" spans="1:11" ht="12.75">
      <c r="A107" s="7"/>
      <c r="B107" s="7"/>
      <c r="C107" s="7"/>
      <c r="D107" s="8"/>
      <c r="E107" s="8"/>
      <c r="F107" s="7"/>
      <c r="G107" s="7"/>
      <c r="H107" s="7"/>
      <c r="I107" s="8"/>
      <c r="J107" s="8"/>
      <c r="K107" s="8"/>
    </row>
    <row r="108" spans="1:11" ht="12.75">
      <c r="A108" s="7"/>
      <c r="B108" s="7"/>
      <c r="C108" s="7"/>
      <c r="D108" s="8"/>
      <c r="E108" s="8"/>
      <c r="F108" s="7"/>
      <c r="G108" s="7"/>
      <c r="H108" s="7"/>
      <c r="I108" s="8"/>
      <c r="J108" s="8"/>
      <c r="K108" s="8"/>
    </row>
    <row r="109" spans="1:11" ht="12.75">
      <c r="A109" s="7"/>
      <c r="B109" s="7"/>
      <c r="C109" s="7"/>
      <c r="D109" s="8"/>
      <c r="E109" s="8"/>
      <c r="F109" s="7"/>
      <c r="G109" s="7"/>
      <c r="H109" s="7"/>
      <c r="I109" s="8"/>
      <c r="J109" s="8"/>
      <c r="K109" s="8"/>
    </row>
    <row r="110" spans="1:11" ht="12.75">
      <c r="A110" s="7"/>
      <c r="B110" s="7"/>
      <c r="C110" s="7"/>
      <c r="D110" s="8"/>
      <c r="E110" s="8"/>
      <c r="F110" s="7"/>
      <c r="G110" s="7"/>
      <c r="H110" s="7"/>
      <c r="I110" s="8"/>
      <c r="J110" s="8"/>
      <c r="K110" s="8"/>
    </row>
    <row r="111" spans="1:11" ht="12.75">
      <c r="A111" s="7"/>
      <c r="B111" s="7"/>
      <c r="C111" s="7"/>
      <c r="D111" s="8"/>
      <c r="E111" s="8"/>
      <c r="F111" s="7"/>
      <c r="G111" s="7"/>
      <c r="H111" s="7"/>
      <c r="I111" s="8"/>
      <c r="J111" s="8"/>
      <c r="K111" s="8"/>
    </row>
    <row r="112" spans="1:11" ht="12.75">
      <c r="A112" s="7"/>
      <c r="B112" s="7"/>
      <c r="C112" s="7"/>
      <c r="D112" s="8"/>
      <c r="E112" s="8"/>
      <c r="F112" s="7"/>
      <c r="G112" s="7"/>
      <c r="H112" s="7"/>
      <c r="I112" s="8"/>
      <c r="J112" s="8"/>
      <c r="K112" s="8"/>
    </row>
    <row r="113" spans="1:11" ht="12.75">
      <c r="A113" s="7"/>
      <c r="B113" s="7"/>
      <c r="C113" s="7"/>
      <c r="D113" s="8"/>
      <c r="E113" s="8"/>
      <c r="F113" s="7"/>
      <c r="G113" s="7"/>
      <c r="H113" s="7"/>
      <c r="I113" s="8"/>
      <c r="J113" s="8"/>
      <c r="K113" s="8"/>
    </row>
    <row r="114" spans="1:11" ht="12.75">
      <c r="A114" s="7"/>
      <c r="B114" s="7"/>
      <c r="C114" s="7"/>
      <c r="D114" s="8"/>
      <c r="E114" s="8"/>
      <c r="F114" s="7"/>
      <c r="G114" s="7"/>
      <c r="H114" s="7"/>
      <c r="I114" s="8"/>
      <c r="J114" s="8"/>
      <c r="K114" s="8"/>
    </row>
  </sheetData>
  <sheetProtection password="AC6C" sheet="1" objects="1" scenarios="1" selectLockedCells="1"/>
  <mergeCells count="73">
    <mergeCell ref="A36:B36"/>
    <mergeCell ref="A35:B35"/>
    <mergeCell ref="A37:B37"/>
    <mergeCell ref="A38:B38"/>
    <mergeCell ref="A1:K1"/>
    <mergeCell ref="A3:K3"/>
    <mergeCell ref="A4:I4"/>
    <mergeCell ref="J4:K4"/>
    <mergeCell ref="A2:K2"/>
    <mergeCell ref="A5:I5"/>
    <mergeCell ref="J5:K5"/>
    <mergeCell ref="A6:I6"/>
    <mergeCell ref="J6:K6"/>
    <mergeCell ref="A7:I7"/>
    <mergeCell ref="J7:K7"/>
    <mergeCell ref="A8:I8"/>
    <mergeCell ref="J8:K8"/>
    <mergeCell ref="A9:K9"/>
    <mergeCell ref="A10:K10"/>
    <mergeCell ref="A11:K11"/>
    <mergeCell ref="A12:I12"/>
    <mergeCell ref="J12:K13"/>
    <mergeCell ref="E13:F13"/>
    <mergeCell ref="G13:H13"/>
    <mergeCell ref="L12:L13"/>
    <mergeCell ref="A14:I14"/>
    <mergeCell ref="J14:K14"/>
    <mergeCell ref="G19:H19"/>
    <mergeCell ref="A15:I15"/>
    <mergeCell ref="J15:K15"/>
    <mergeCell ref="A16:I17"/>
    <mergeCell ref="A18:I18"/>
    <mergeCell ref="J18:K19"/>
    <mergeCell ref="E19:F19"/>
    <mergeCell ref="L18:L19"/>
    <mergeCell ref="A20:I20"/>
    <mergeCell ref="J20:K20"/>
    <mergeCell ref="A21:I21"/>
    <mergeCell ref="J21:K21"/>
    <mergeCell ref="A22:K22"/>
    <mergeCell ref="A23:K23"/>
    <mergeCell ref="A24:K24"/>
    <mergeCell ref="J25:K25"/>
    <mergeCell ref="J26:K26"/>
    <mergeCell ref="J27:K27"/>
    <mergeCell ref="A25:B25"/>
    <mergeCell ref="A26:B26"/>
    <mergeCell ref="A27:B27"/>
    <mergeCell ref="C25:D25"/>
    <mergeCell ref="C26:D26"/>
    <mergeCell ref="C27:D27"/>
    <mergeCell ref="J28:K28"/>
    <mergeCell ref="J29:K29"/>
    <mergeCell ref="A30:H30"/>
    <mergeCell ref="J30:K30"/>
    <mergeCell ref="A28:B28"/>
    <mergeCell ref="A29:B29"/>
    <mergeCell ref="C28:D28"/>
    <mergeCell ref="C29:D29"/>
    <mergeCell ref="J31:K31"/>
    <mergeCell ref="J32:K32"/>
    <mergeCell ref="A33:K33"/>
    <mergeCell ref="A34:K34"/>
    <mergeCell ref="J35:K35"/>
    <mergeCell ref="J36:K36"/>
    <mergeCell ref="J37:K37"/>
    <mergeCell ref="J38:K38"/>
    <mergeCell ref="A42:K42"/>
    <mergeCell ref="J39:K39"/>
    <mergeCell ref="A40:H40"/>
    <mergeCell ref="J40:K40"/>
    <mergeCell ref="A41:K41"/>
    <mergeCell ref="A39:B39"/>
  </mergeCells>
  <dataValidations count="5">
    <dataValidation operator="equal" allowBlank="1" showInputMessage="1" showErrorMessage="1" promptTitle="(!) Saisie facultative" prompt="Renseigner la surface" sqref="J4:J6 J8">
      <formula1>0</formula1>
    </dataValidation>
    <dataValidation operator="equal" allowBlank="1" showInputMessage="1" showErrorMessage="1" promptTitle="(!) Saisie facultative" prompt="Renseigner le nombre de places" sqref="J7">
      <formula1>0</formula1>
    </dataValidation>
    <dataValidation operator="equal" allowBlank="1" showInputMessage="1" showErrorMessage="1" promptTitle="(*) Saisie obligatoire" prompt="Consulter les tableaux&#10;et renseigner le taux" sqref="J12">
      <formula1>0</formula1>
    </dataValidation>
    <dataValidation operator="equal" allowBlank="1" showInputMessage="1" showErrorMessage="1" promptTitle="(*) Saisie obligatoire" prompt="Consulter les tableaux &#10;puis renseigner le taux" sqref="J13 J18:J19">
      <formula1>0</formula1>
    </dataValidation>
    <dataValidation errorStyle="warning" type="list" operator="equal" allowBlank="1" showInputMessage="1" showErrorMessage="1" promptTitle="(*) Choix obligatoire" prompt="Choisir une année&#10;pour obtenir la valeur" errorTitle="Erreur" error="Vous devez choisir une année dans la liste pour obtenir le taux" sqref="J17">
      <formula1>Valeurs_Forfaitaires!$A$5:$A$12</formula1>
    </dataValidation>
  </dataValidations>
  <hyperlinks>
    <hyperlink ref="A42" r:id="rId1" display="Cliquer ici pour consulter l’article sur la taxe d’aménagement et la redevance d’archéologie préventive sur le portail internet du Bas-Rhin"/>
    <hyperlink ref="B19" r:id="rId2" display="2015"/>
    <hyperlink ref="D19" r:id="rId3" display="http://www.bas-rhin.gouv.fr/content/download/22075/158527/file/Tableau_des_taux_de_taxe_d_amenagement_et_exonerations_facultatives_applicables_part+communale_departement_du_Bas_Rhin_autorisations_2017.pdf"/>
    <hyperlink ref="E19:F19" r:id="rId4" display="http://www.bas-rhin.gouv.fr/content/download/26082/181655/file/Tableau_des_taux_de_taxe_d_amenagement_et_exonerations_facultatives_applicables_part+communale_departement_du_Bas_Rhin_autorisations_2018.pdf"/>
    <hyperlink ref="G19:H19" r:id="rId5" display="http://www.bas-rhin.gouv.fr/content/download/26082/181655/file/Tableau_des_taux_de_taxe_d_amenagement_et_exonerations_facultatives_applicables_part+communale_departement_du_Bas_Rhin_autorisations_2019.pdf"/>
    <hyperlink ref="C19" r:id="rId6" display="2016"/>
    <hyperlink ref="B13" r:id="rId7" display="2015"/>
    <hyperlink ref="D13" r:id="rId8" display="http://www.bas-rhin.gouv.fr/content/download/22075/158527/file/Tableau_des_taux_de_taxe_d_amenagement_et_exonerations_facultatives_applicables_part+communale_departement_du_Bas_Rhin_autorisations_2017.pdf"/>
    <hyperlink ref="E13:F13" r:id="rId9" display="http://www.bas-rhin.gouv.fr/content/download/26082/181655/file/Tableau_des_taux_de_taxe_d_amenagement_et_exonerations_facultatives_applicables_part+communale_departement_du_Bas_Rhin_autorisations_2018.pdf"/>
    <hyperlink ref="G13:H13" r:id="rId10" display="http://www.bas-rhin.gouv.fr/content/download/26082/181655/file/Tableau_des_taux_de_taxe_d_amenagement_et_exonerations_facultatives_applicables_part+communale_departement_du_Bas_Rhin_autorisations_2019.pdf"/>
    <hyperlink ref="C13" r:id="rId11" display="2016"/>
  </hyperlinks>
  <printOptions/>
  <pageMargins left="0.2125" right="0.10833333333333334" top="0.17291666666666666" bottom="0.17777777777777778" header="0.5118055555555555" footer="0.5118055555555555"/>
  <pageSetup firstPageNumber="1" useFirstPageNumber="1" fitToHeight="1" fitToWidth="1" horizontalDpi="300" verticalDpi="300" orientation="portrait" paperSize="9" scale="78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="95" zoomScaleNormal="9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6" sqref="A6"/>
    </sheetView>
  </sheetViews>
  <sheetFormatPr defaultColWidth="11.421875" defaultRowHeight="12.75"/>
  <cols>
    <col min="1" max="2" width="50.140625" style="0" customWidth="1"/>
    <col min="3" max="16384" width="11.57421875" style="0" customWidth="1"/>
  </cols>
  <sheetData>
    <row r="1" spans="1:2" ht="22.5" customHeight="1">
      <c r="A1" s="88" t="s">
        <v>39</v>
      </c>
      <c r="B1" s="88"/>
    </row>
    <row r="2" spans="1:2" ht="22.5" customHeight="1">
      <c r="A2" s="89" t="s">
        <v>40</v>
      </c>
      <c r="B2" s="89"/>
    </row>
    <row r="3" spans="1:2" ht="11.25" customHeight="1">
      <c r="A3" s="6"/>
      <c r="B3" s="6"/>
    </row>
    <row r="4" spans="1:2" ht="76.5">
      <c r="A4" s="4" t="s">
        <v>41</v>
      </c>
      <c r="B4" s="5" t="s">
        <v>42</v>
      </c>
    </row>
    <row r="5" spans="1:2" ht="25.5">
      <c r="A5" s="34">
        <v>2012</v>
      </c>
      <c r="B5" s="35">
        <v>693</v>
      </c>
    </row>
    <row r="6" spans="1:2" ht="25.5">
      <c r="A6" s="34">
        <v>2013</v>
      </c>
      <c r="B6" s="35">
        <v>724</v>
      </c>
    </row>
    <row r="7" spans="1:2" ht="25.5">
      <c r="A7" s="34">
        <v>2014</v>
      </c>
      <c r="B7" s="35">
        <v>712</v>
      </c>
    </row>
    <row r="8" spans="1:2" ht="25.5">
      <c r="A8" s="34">
        <v>2015</v>
      </c>
      <c r="B8" s="35">
        <v>705</v>
      </c>
    </row>
    <row r="9" spans="1:2" ht="25.5">
      <c r="A9" s="34">
        <v>2016</v>
      </c>
      <c r="B9" s="35">
        <v>701</v>
      </c>
    </row>
    <row r="10" spans="1:2" ht="25.5">
      <c r="A10" s="34">
        <v>2017</v>
      </c>
      <c r="B10" s="35">
        <v>705</v>
      </c>
    </row>
    <row r="11" spans="1:2" ht="25.5">
      <c r="A11" s="34">
        <v>2018</v>
      </c>
      <c r="B11" s="35">
        <v>726</v>
      </c>
    </row>
    <row r="12" spans="1:2" ht="25.5">
      <c r="A12" s="34">
        <v>2019</v>
      </c>
      <c r="B12" s="35">
        <v>753</v>
      </c>
    </row>
    <row r="13" spans="1:2" ht="15.75">
      <c r="A13" s="90" t="s">
        <v>45</v>
      </c>
      <c r="B13" s="90"/>
    </row>
  </sheetData>
  <sheetProtection password="AC6C" sheet="1" objects="1" scenarios="1" selectLockedCells="1" selectUnlockedCells="1"/>
  <mergeCells count="3">
    <mergeCell ref="A1:B1"/>
    <mergeCell ref="A2:B2"/>
    <mergeCell ref="A13:B13"/>
  </mergeCells>
  <printOptions/>
  <pageMargins left="0.2125" right="0.10833333333333334" top="0.17291666666666666" bottom="0.17777777777777778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VBox</cp:lastModifiedBy>
  <cp:lastPrinted>2018-01-31T10:39:15Z</cp:lastPrinted>
  <dcterms:created xsi:type="dcterms:W3CDTF">2018-01-31T10:04:12Z</dcterms:created>
  <dcterms:modified xsi:type="dcterms:W3CDTF">2019-03-03T19:24:35Z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